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ud\OneDrive\Documents\FORMATOESCRITO\ejemplo presupuesto de una empresa\"/>
    </mc:Choice>
  </mc:AlternateContent>
  <xr:revisionPtr revIDLastSave="0" documentId="8_{CCADE780-C434-4BF7-8EF8-C13DCE56C88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3" r:id="rId1"/>
    <sheet name="GASTOS PLANIFICADOS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año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Feriados">'[3]Días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itulo_hoja_calculo">'GASTOS PLANIFICADOS'!$J$2</definedName>
    <definedName name="Transaction">#REF!</definedName>
    <definedName name="Type" localSheetId="0">'[7]Maintenance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M32" i="1" l="1"/>
  <c r="L32" i="1"/>
  <c r="K32" i="1"/>
  <c r="J32" i="1"/>
  <c r="I32" i="1"/>
  <c r="H32" i="1"/>
  <c r="G32" i="1"/>
  <c r="F32" i="1"/>
  <c r="E32" i="1"/>
  <c r="D32" i="1"/>
  <c r="C32" i="1"/>
  <c r="B32" i="1"/>
  <c r="N31" i="1"/>
  <c r="N32" i="1" s="1"/>
  <c r="N30" i="1"/>
  <c r="M27" i="1"/>
  <c r="L27" i="1"/>
  <c r="K27" i="1"/>
  <c r="J27" i="1"/>
  <c r="I27" i="1"/>
  <c r="H27" i="1"/>
  <c r="G27" i="1"/>
  <c r="F27" i="1"/>
  <c r="E27" i="1"/>
  <c r="D27" i="1"/>
  <c r="C27" i="1"/>
  <c r="B27" i="1"/>
  <c r="N26" i="1"/>
  <c r="N25" i="1"/>
  <c r="N24" i="1"/>
  <c r="N23" i="1"/>
  <c r="N22" i="1"/>
  <c r="N21" i="1"/>
  <c r="N27" i="1" s="1"/>
  <c r="M18" i="1"/>
  <c r="L18" i="1"/>
  <c r="K18" i="1"/>
  <c r="J18" i="1"/>
  <c r="I18" i="1"/>
  <c r="H18" i="1"/>
  <c r="G18" i="1"/>
  <c r="F18" i="1"/>
  <c r="E18" i="1"/>
  <c r="D18" i="1"/>
  <c r="C18" i="1"/>
  <c r="B18" i="1"/>
  <c r="N17" i="1"/>
  <c r="N16" i="1"/>
  <c r="N15" i="1"/>
  <c r="N14" i="1"/>
  <c r="N13" i="1"/>
  <c r="N12" i="1"/>
  <c r="N11" i="1"/>
  <c r="N10" i="1"/>
  <c r="N18" i="1"/>
  <c r="B6" i="1"/>
  <c r="M5" i="1"/>
  <c r="M6" i="1" s="1"/>
  <c r="M7" i="1" s="1"/>
  <c r="L5" i="1"/>
  <c r="L6" i="1" s="1"/>
  <c r="K5" i="1"/>
  <c r="K6" i="1" s="1"/>
  <c r="K7" i="1" s="1"/>
  <c r="K35" i="1" s="1"/>
  <c r="J5" i="1"/>
  <c r="J6" i="1" s="1"/>
  <c r="J7" i="1" s="1"/>
  <c r="J35" i="1" s="1"/>
  <c r="I5" i="1"/>
  <c r="I6" i="1" s="1"/>
  <c r="I7" i="1" s="1"/>
  <c r="I35" i="1" s="1"/>
  <c r="H5" i="1"/>
  <c r="H6" i="1" s="1"/>
  <c r="G5" i="1"/>
  <c r="G6" i="1" s="1"/>
  <c r="F5" i="1"/>
  <c r="F6" i="1" s="1"/>
  <c r="F7" i="1" s="1"/>
  <c r="E5" i="1"/>
  <c r="E6" i="1" s="1"/>
  <c r="E7" i="1" s="1"/>
  <c r="E35" i="1" s="1"/>
  <c r="D5" i="1"/>
  <c r="D6" i="1" s="1"/>
  <c r="C5" i="1"/>
  <c r="C6" i="1" s="1"/>
  <c r="B5" i="1"/>
  <c r="B7" i="1" l="1"/>
  <c r="B35" i="1" s="1"/>
  <c r="F35" i="1"/>
  <c r="M35" i="1"/>
  <c r="N5" i="1"/>
  <c r="L7" i="1"/>
  <c r="C7" i="1"/>
  <c r="N6" i="1"/>
  <c r="D7" i="1"/>
  <c r="H7" i="1"/>
  <c r="G7" i="1"/>
  <c r="N7" i="1" l="1"/>
  <c r="N35" i="1" s="1"/>
  <c r="H35" i="1"/>
  <c r="G35" i="1"/>
  <c r="C35" i="1"/>
  <c r="L35" i="1"/>
  <c r="D35" i="1"/>
</calcChain>
</file>

<file path=xl/sharedStrings.xml><?xml version="1.0" encoding="utf-8"?>
<sst xmlns="http://schemas.openxmlformats.org/spreadsheetml/2006/main" count="98" uniqueCount="44">
  <si>
    <t xml:space="preserve"> </t>
  </si>
  <si>
    <t>GASTOS PLANIFICADOS</t>
  </si>
  <si>
    <t>Costos por empleado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</si>
  <si>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</si>
  <si>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</si>
  <si>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</si>
  <si>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</si>
  <si>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</si>
  <si>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</si>
  <si>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</si>
  <si>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</si>
  <si>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</si>
  <si>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</si>
  <si>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</si>
  <si>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</si>
  <si>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AÑO</t>
  </si>
  <si>
    <t>Salarios</t>
  </si>
  <si>
    <t>Beneficios</t>
  </si>
  <si>
    <t>Subtotal</t>
  </si>
  <si>
    <t>Costos de la oficina</t>
  </si>
  <si>
    <t>Alquiler de la oficina</t>
  </si>
  <si>
    <t>Gas</t>
  </si>
  <si>
    <t>Electricidad</t>
  </si>
  <si>
    <t>Agua</t>
  </si>
  <si>
    <t>Teléfono</t>
  </si>
  <si>
    <t>Acceso a Internet</t>
  </si>
  <si>
    <t>Material de oficina</t>
  </si>
  <si>
    <t>Seguridad</t>
  </si>
  <si>
    <t>Costos de marketing</t>
  </si>
  <si>
    <t>Hospedaje del sitio web</t>
  </si>
  <si>
    <t>Actualizaciones del sitio web</t>
  </si>
  <si>
    <t>Preparación de material</t>
  </si>
  <si>
    <t>Impresión de material</t>
  </si>
  <si>
    <t>Eventos de marketing</t>
  </si>
  <si>
    <t>Gastos varios</t>
  </si>
  <si>
    <t>Aprendizaje y viajes</t>
  </si>
  <si>
    <t>Cursos de aprendizaje</t>
  </si>
  <si>
    <t>Costos de viajes de aprendizaje</t>
  </si>
  <si>
    <t>TOTALES</t>
  </si>
  <si>
    <t>Año</t>
  </si>
  <si>
    <t>Gastos planificados TOTALES</t>
  </si>
  <si>
    <t>Plantilla Ejemplo Presupuesto de una Empresa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</si>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</sst>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;[Red]\-#,##0.00\ &quot;€&quot;"/>
  </numFmts>
  <fonts count="15" x14ac:knownFonts="1">
    <font>
      <sz val="9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6">
    <xf numFmtId="0" fontId="0" fillId="2" borderId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25">
    <xf numFmtId="0" fontId="0" fillId="2" borderId="0" xfId="0"/>
    <xf numFmtId="0" fontId="4" fillId="0" borderId="0" xfId="0" applyFont="1" applyFill="1" applyBorder="1" applyAlignment="1">
      <alignment horizontal="left" vertical="top" indent="1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 vertical="top" indent="1"/>
    </xf>
    <xf numFmtId="0" fontId="6" fillId="0" borderId="0" xfId="0" applyFont="1" applyFill="1" applyBorder="1"/>
    <xf numFmtId="0" fontId="8" fillId="6" borderId="0" xfId="1" applyFont="1" applyFill="1" applyBorder="1" applyAlignment="1">
      <alignment horizontal="center" vertical="top" wrapText="1"/>
    </xf>
    <xf numFmtId="0" fontId="3" fillId="6" borderId="0" xfId="1" applyFont="1" applyFill="1" applyBorder="1" applyAlignment="1">
      <alignment horizontal="center" vertical="top" wrapText="1"/>
    </xf>
    <xf numFmtId="0" fontId="4" fillId="4" borderId="1" xfId="2" applyNumberFormat="1" applyFont="1" applyBorder="1" applyAlignment="1">
      <alignment horizontal="center"/>
    </xf>
    <xf numFmtId="0" fontId="4" fillId="4" borderId="1" xfId="2" applyNumberFormat="1" applyFont="1" applyBorder="1" applyAlignment="1">
      <alignment horizontal="left" vertical="center" indent="1"/>
    </xf>
    <xf numFmtId="0" fontId="9" fillId="0" borderId="1" xfId="0" applyFont="1" applyFill="1" applyBorder="1" applyAlignment="1">
      <alignment horizontal="left" vertical="center" indent="1"/>
    </xf>
    <xf numFmtId="0" fontId="9" fillId="0" borderId="1" xfId="0" applyFont="1" applyFill="1" applyBorder="1" applyAlignment="1">
      <alignment horizontal="left" vertical="center" indent="2"/>
    </xf>
    <xf numFmtId="164" fontId="1" fillId="0" borderId="1" xfId="0" applyNumberFormat="1" applyFont="1" applyFill="1" applyBorder="1" applyAlignment="1">
      <alignment horizontal="right" vertical="center"/>
    </xf>
    <xf numFmtId="37" fontId="7" fillId="0" borderId="1" xfId="0" applyNumberFormat="1" applyFont="1" applyFill="1" applyBorder="1" applyAlignment="1">
      <alignment horizontal="right"/>
    </xf>
    <xf numFmtId="0" fontId="3" fillId="4" borderId="1" xfId="2" applyNumberFormat="1" applyFont="1" applyBorder="1" applyAlignment="1">
      <alignment horizontal="left" vertical="center" indent="1"/>
    </xf>
    <xf numFmtId="164" fontId="10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/>
    </xf>
    <xf numFmtId="37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7" fontId="11" fillId="0" borderId="1" xfId="0" applyNumberFormat="1" applyFont="1" applyFill="1" applyBorder="1" applyAlignment="1">
      <alignment horizontal="right"/>
    </xf>
    <xf numFmtId="164" fontId="7" fillId="0" borderId="1" xfId="0" applyNumberFormat="1" applyFont="1" applyFill="1" applyBorder="1" applyAlignment="1">
      <alignment horizontal="right" vertical="center"/>
    </xf>
    <xf numFmtId="0" fontId="3" fillId="5" borderId="1" xfId="3" applyNumberFormat="1" applyBorder="1" applyAlignment="1">
      <alignment horizontal="left" vertical="center" indent="1"/>
    </xf>
    <xf numFmtId="0" fontId="3" fillId="5" borderId="1" xfId="3" applyNumberFormat="1" applyBorder="1" applyAlignment="1">
      <alignment vertical="center"/>
    </xf>
    <xf numFmtId="0" fontId="1" fillId="0" borderId="0" xfId="4"/>
    <xf numFmtId="0" fontId="13" fillId="0" borderId="0" xfId="5" applyFont="1" applyAlignment="1" applyProtection="1"/>
    <xf numFmtId="0" fontId="14" fillId="0" borderId="2" xfId="4" applyFont="1" applyBorder="1" applyAlignment="1">
      <alignment horizontal="left" vertical="center" wrapText="1" indent="2"/>
    </xf>
  </cellXfs>
  <cellStyles count="6">
    <cellStyle name="40% - Énfasis3" xfId="1" builtinId="39"/>
    <cellStyle name="Énfasis1" xfId="3" builtinId="29"/>
    <cellStyle name="Énfasis5" xfId="2" builtinId="45"/>
    <cellStyle name="Hipervínculo 2" xfId="5" xr:uid="{01DE3884-DAD7-4700-B9AF-BA367CB02017}"/>
    <cellStyle name="Normal" xfId="0" builtinId="0"/>
    <cellStyle name="Normal 2 2 2" xfId="4" xr:uid="{C1F17ECC-39C7-444B-B992-ED911AD6129B}"/>
  </cellStyles>
  <dxfs count="155"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  <numFmt numFmtId="0" formatCode="General"/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relativeIndent="-1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relativeIndent="-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2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 style="medium">
          <color theme="6" tint="0.39994506668294322"/>
        </left>
        <right style="medium">
          <color theme="6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 style="medium">
          <color theme="6" tint="0.39994506668294322"/>
        </left>
        <right style="medium">
          <color theme="6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 style="medium">
          <color theme="6" tint="0.39994506668294322"/>
        </left>
        <right style="medium">
          <color theme="6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;[Red]#,##0.00\ &quot;€&quot;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0" formatCode="General"/>
      <alignment horizontal="lef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#,##0.00\ &quot;€&quot;;[Red]\-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theme="6" tint="0.39997558519241921"/>
        </top>
      </border>
    </dxf>
    <dxf>
      <border outline="0">
        <left style="medium">
          <color theme="6" tint="0.39997558519241921"/>
        </left>
        <bottom style="medium">
          <color theme="6" tint="0.39997558519241921"/>
        </bottom>
      </border>
    </dxf>
    <dxf>
      <border outline="0">
        <bottom style="medium">
          <color theme="6" tint="0.39997558519241921"/>
        </bottom>
      </border>
    </dxf>
    <dxf>
      <border>
        <top style="medium">
          <color theme="6" tint="0.39994506668294322"/>
        </top>
      </border>
    </dxf>
    <dxf>
      <border diagonalUp="0" diagonalDown="0">
        <left style="medium">
          <color theme="6" tint="0.39994506668294322"/>
        </left>
        <right style="medium">
          <color theme="6" tint="0.39994506668294322"/>
        </right>
        <top style="medium">
          <color theme="6" tint="0.39994506668294322"/>
        </top>
        <bottom style="medium">
          <color theme="6" tint="0.39994506668294322"/>
        </bottom>
      </border>
    </dxf>
    <dxf>
      <border outline="0">
        <bottom style="thin">
          <color indexed="64"/>
        </bottom>
      </border>
    </dxf>
    <dxf>
      <border>
        <top style="medium">
          <color theme="6" tint="0.39994506668294322"/>
        </top>
      </border>
    </dxf>
    <dxf>
      <border diagonalUp="0" diagonalDown="0">
        <left style="medium">
          <color theme="6" tint="0.39994506668294322"/>
        </left>
        <right style="medium">
          <color theme="6" tint="0.39994506668294322"/>
        </right>
        <top style="medium">
          <color theme="6" tint="0.39994506668294322"/>
        </top>
        <bottom style="medium">
          <color theme="6" tint="0.39994506668294322"/>
        </bottom>
      </border>
    </dxf>
    <dxf>
      <border outline="0">
        <bottom style="thin">
          <color indexed="64"/>
        </bottom>
      </border>
    </dxf>
    <dxf>
      <border>
        <top style="medium">
          <color theme="6" tint="0.39994506668294322"/>
        </top>
      </border>
    </dxf>
    <dxf>
      <border diagonalUp="0" diagonalDown="0">
        <left style="medium">
          <color theme="6" tint="0.39994506668294322"/>
        </left>
        <right style="medium">
          <color theme="6" tint="0.39994506668294322"/>
        </right>
        <top style="medium">
          <color theme="6" tint="0.39994506668294322"/>
        </top>
        <bottom style="medium">
          <color theme="6" tint="0.39994506668294322"/>
        </bottom>
      </border>
    </dxf>
    <dxf>
      <border outline="0">
        <bottom style="thin">
          <color indexed="64"/>
        </bottom>
      </border>
    </dxf>
    <dxf>
      <border>
        <top style="medium">
          <color theme="6" tint="0.39994506668294322"/>
        </top>
      </border>
    </dxf>
    <dxf>
      <border diagonalUp="0" diagonalDown="0">
        <left/>
        <right style="medium">
          <color theme="6" tint="0.39994506668294322"/>
        </right>
        <top/>
        <bottom/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11E7A7-86BF-40D2-B444-8915F36EF16F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26EB024-CC44-4A7F-A6D1-4E7F3B91577E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E4B99B-F7AB-4C41-9BBB-92682184AED8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FB50A48-59C4-44D7-AEFB-6D9BA1BA3C16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9</xdr:row>
      <xdr:rowOff>0</xdr:rowOff>
    </xdr:from>
    <xdr:to>
      <xdr:col>24</xdr:col>
      <xdr:colOff>107769</xdr:colOff>
      <xdr:row>11</xdr:row>
      <xdr:rowOff>97972</xdr:rowOff>
    </xdr:to>
    <xdr:sp macro="" textlink="">
      <xdr:nvSpPr>
        <xdr:cNvPr id="6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2634D7-C030-4A51-8D90-7CDA754BD59F}"/>
            </a:ext>
          </a:extLst>
        </xdr:cNvPr>
        <xdr:cNvSpPr/>
      </xdr:nvSpPr>
      <xdr:spPr>
        <a:xfrm>
          <a:off x="18083893" y="2843893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7</xdr:col>
      <xdr:colOff>434340</xdr:colOff>
      <xdr:row>16</xdr:row>
      <xdr:rowOff>97971</xdr:rowOff>
    </xdr:to>
    <xdr:sp macro="" textlink="">
      <xdr:nvSpPr>
        <xdr:cNvPr id="8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8B38646-E8AC-4075-93BF-63D05874E267}"/>
            </a:ext>
          </a:extLst>
        </xdr:cNvPr>
        <xdr:cNvSpPr/>
      </xdr:nvSpPr>
      <xdr:spPr>
        <a:xfrm>
          <a:off x="4789714" y="4408714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4</xdr:col>
      <xdr:colOff>0</xdr:colOff>
      <xdr:row>36</xdr:row>
      <xdr:rowOff>0</xdr:rowOff>
    </xdr:from>
    <xdr:to>
      <xdr:col>8</xdr:col>
      <xdr:colOff>638448</xdr:colOff>
      <xdr:row>38</xdr:row>
      <xdr:rowOff>179614</xdr:rowOff>
    </xdr:to>
    <xdr:sp macro="" textlink="">
      <xdr:nvSpPr>
        <xdr:cNvPr id="10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E71F41-12EC-43B8-8348-A2B79EBF92F9}"/>
            </a:ext>
          </a:extLst>
        </xdr:cNvPr>
        <xdr:cNvSpPr/>
      </xdr:nvSpPr>
      <xdr:spPr>
        <a:xfrm>
          <a:off x="5959929" y="10967357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ficha-de-cliente.xlsx" TargetMode="External"/><Relationship Id="rId1" Type="http://schemas.openxmlformats.org/officeDocument/2006/relationships/externalLinkPath" Target="file:///C:\Users\aneud\Downloads\ficha-de-client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Formulario de registro de clien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lanificados_de_la_oficina" displayName="Planificados_de_la_oficina" ref="A9:N18" totalsRowCount="1" headerRowDxfId="113" dataDxfId="111" totalsRowDxfId="112" headerRowBorderDxfId="154" tableBorderDxfId="153" totalsRowBorderDxfId="152" headerRowCellStyle="Énfasis5">
  <autoFilter ref="A9:N17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Costos de la oficina" totalsRowLabel="Subtotal" dataDxfId="9" totalsRowDxfId="8"/>
    <tableColumn id="2" xr3:uid="{00000000-0010-0000-0000-000002000000}" name="Ene" totalsRowFunction="sum" dataDxfId="139" totalsRowDxfId="138"/>
    <tableColumn id="3" xr3:uid="{00000000-0010-0000-0000-000003000000}" name="Feb" totalsRowFunction="sum" dataDxfId="137" totalsRowDxfId="136"/>
    <tableColumn id="4" xr3:uid="{00000000-0010-0000-0000-000004000000}" name="Mar" totalsRowFunction="sum" dataDxfId="135" totalsRowDxfId="134"/>
    <tableColumn id="5" xr3:uid="{00000000-0010-0000-0000-000005000000}" name="Abr" totalsRowFunction="sum" dataDxfId="133" totalsRowDxfId="132"/>
    <tableColumn id="6" xr3:uid="{00000000-0010-0000-0000-000006000000}" name="May" totalsRowFunction="sum" dataDxfId="131" totalsRowDxfId="130"/>
    <tableColumn id="7" xr3:uid="{00000000-0010-0000-0000-000007000000}" name="Jun" totalsRowFunction="sum" dataDxfId="129" totalsRowDxfId="128"/>
    <tableColumn id="8" xr3:uid="{00000000-0010-0000-0000-000008000000}" name="Jul" totalsRowFunction="sum" dataDxfId="127" totalsRowDxfId="126"/>
    <tableColumn id="9" xr3:uid="{00000000-0010-0000-0000-000009000000}" name="Ago" totalsRowFunction="sum" dataDxfId="125" totalsRowDxfId="124"/>
    <tableColumn id="10" xr3:uid="{00000000-0010-0000-0000-00000A000000}" name="Sep" totalsRowFunction="sum" dataDxfId="123" totalsRowDxfId="122"/>
    <tableColumn id="11" xr3:uid="{00000000-0010-0000-0000-00000B000000}" name="Oct" totalsRowFunction="sum" dataDxfId="121" totalsRowDxfId="120"/>
    <tableColumn id="12" xr3:uid="{00000000-0010-0000-0000-00000C000000}" name="Nov" totalsRowFunction="sum" dataDxfId="119" totalsRowDxfId="118"/>
    <tableColumn id="13" xr3:uid="{00000000-0010-0000-0000-00000D000000}" name="Dic" totalsRowFunction="sum" dataDxfId="117" totalsRowDxfId="116"/>
    <tableColumn id="14" xr3:uid="{00000000-0010-0000-0000-00000E000000}" name="AÑO" totalsRowFunction="sum" dataDxfId="115" totalsRowDxfId="114">
      <calculatedColumnFormula>SUM(B10:M10)</calculatedColumnFormula>
    </tableColumn>
  </tableColumns>
  <tableStyleInfo name="TableStyleLight8" showFirstColumn="1" showLastColumn="1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lanificados_de_marketing" displayName="Planificados_de_marketing" ref="A20:N27" totalsRowCount="1" headerRowDxfId="84" dataDxfId="82" totalsRowDxfId="83" headerRowBorderDxfId="151" tableBorderDxfId="150" totalsRowBorderDxfId="149" headerRowCellStyle="Énfasis5">
  <autoFilter ref="A20:N26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Costos de marketing" totalsRowLabel="Subtotal" dataDxfId="7" totalsRowDxfId="6"/>
    <tableColumn id="2" xr3:uid="{00000000-0010-0000-0100-000002000000}" name="Ene" totalsRowFunction="sum" dataDxfId="110" totalsRowDxfId="109"/>
    <tableColumn id="3" xr3:uid="{00000000-0010-0000-0100-000003000000}" name="Feb" totalsRowFunction="sum" dataDxfId="108" totalsRowDxfId="107"/>
    <tableColumn id="4" xr3:uid="{00000000-0010-0000-0100-000004000000}" name="Mar" totalsRowFunction="sum" dataDxfId="106" totalsRowDxfId="105"/>
    <tableColumn id="5" xr3:uid="{00000000-0010-0000-0100-000005000000}" name="Abr" totalsRowFunction="sum" dataDxfId="104" totalsRowDxfId="103"/>
    <tableColumn id="6" xr3:uid="{00000000-0010-0000-0100-000006000000}" name="May" totalsRowFunction="sum" dataDxfId="102" totalsRowDxfId="101"/>
    <tableColumn id="7" xr3:uid="{00000000-0010-0000-0100-000007000000}" name="Jun" totalsRowFunction="sum" dataDxfId="100" totalsRowDxfId="99"/>
    <tableColumn id="8" xr3:uid="{00000000-0010-0000-0100-000008000000}" name="Jul" totalsRowFunction="sum" dataDxfId="98" totalsRowDxfId="97"/>
    <tableColumn id="9" xr3:uid="{00000000-0010-0000-0100-000009000000}" name="Ago" totalsRowFunction="sum" dataDxfId="96" totalsRowDxfId="95"/>
    <tableColumn id="10" xr3:uid="{00000000-0010-0000-0100-00000A000000}" name="Sep" totalsRowFunction="sum" dataDxfId="94" totalsRowDxfId="93"/>
    <tableColumn id="11" xr3:uid="{00000000-0010-0000-0100-00000B000000}" name="Oct" totalsRowFunction="sum" dataDxfId="92" totalsRowDxfId="91"/>
    <tableColumn id="12" xr3:uid="{00000000-0010-0000-0100-00000C000000}" name="Nov" totalsRowFunction="sum" dataDxfId="90" totalsRowDxfId="89"/>
    <tableColumn id="13" xr3:uid="{00000000-0010-0000-0100-00000D000000}" name="Dic" totalsRowFunction="sum" dataDxfId="88" totalsRowDxfId="87"/>
    <tableColumn id="14" xr3:uid="{00000000-0010-0000-0100-00000E000000}" name="AÑO" totalsRowFunction="sum" dataDxfId="86" totalsRowDxfId="85">
      <calculatedColumnFormula>SUM(B21:M21)</calculatedColumnFormula>
    </tableColumn>
  </tableColumns>
  <tableStyleInfo name="TableStyleMedium1" showFirstColumn="1" showLastColumn="1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Planificados_de_aprendizaje_y_viajes" displayName="Planificados_de_aprendizaje_y_viajes" ref="A29:N32" totalsRowCount="1" headerRowDxfId="55" dataDxfId="53" totalsRowDxfId="54" headerRowBorderDxfId="148" tableBorderDxfId="147" totalsRowBorderDxfId="146" headerRowCellStyle="Énfasis5">
  <autoFilter ref="A29:N31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Aprendizaje y viajes" totalsRowLabel="Subtotal" dataDxfId="5" totalsRowDxfId="4"/>
    <tableColumn id="2" xr3:uid="{00000000-0010-0000-0200-000002000000}" name="Ene" totalsRowFunction="sum" dataDxfId="81" totalsRowDxfId="80"/>
    <tableColumn id="3" xr3:uid="{00000000-0010-0000-0200-000003000000}" name="Feb" totalsRowFunction="sum" dataDxfId="79" totalsRowDxfId="78"/>
    <tableColumn id="4" xr3:uid="{00000000-0010-0000-0200-000004000000}" name="Mar" totalsRowFunction="sum" dataDxfId="77" totalsRowDxfId="76"/>
    <tableColumn id="5" xr3:uid="{00000000-0010-0000-0200-000005000000}" name="Abr" totalsRowFunction="sum" dataDxfId="75" totalsRowDxfId="74"/>
    <tableColumn id="6" xr3:uid="{00000000-0010-0000-0200-000006000000}" name="May" totalsRowFunction="sum" dataDxfId="73" totalsRowDxfId="72"/>
    <tableColumn id="7" xr3:uid="{00000000-0010-0000-0200-000007000000}" name="Jun" totalsRowFunction="sum" dataDxfId="71" totalsRowDxfId="70"/>
    <tableColumn id="8" xr3:uid="{00000000-0010-0000-0200-000008000000}" name="Jul" totalsRowFunction="sum" dataDxfId="69" totalsRowDxfId="68"/>
    <tableColumn id="9" xr3:uid="{00000000-0010-0000-0200-000009000000}" name="Ago" totalsRowFunction="sum" dataDxfId="67" totalsRowDxfId="66"/>
    <tableColumn id="10" xr3:uid="{00000000-0010-0000-0200-00000A000000}" name="Sep" totalsRowFunction="sum" dataDxfId="65" totalsRowDxfId="64"/>
    <tableColumn id="11" xr3:uid="{00000000-0010-0000-0200-00000B000000}" name="Oct" totalsRowFunction="sum" dataDxfId="63" totalsRowDxfId="62"/>
    <tableColumn id="12" xr3:uid="{00000000-0010-0000-0200-00000C000000}" name="Nov" totalsRowFunction="sum" dataDxfId="61" totalsRowDxfId="60"/>
    <tableColumn id="13" xr3:uid="{00000000-0010-0000-0200-00000D000000}" name="Dic" totalsRowFunction="sum" dataDxfId="59" totalsRowDxfId="58"/>
    <tableColumn id="14" xr3:uid="{00000000-0010-0000-0200-00000E000000}" name="AÑO" totalsRowFunction="sum" dataDxfId="57" totalsRowDxfId="56">
      <calculatedColumnFormula>SUM(B30:M30)</calculatedColumnFormula>
    </tableColumn>
  </tableColumns>
  <tableStyleInfo name="TableStyleMedium1" showFirstColumn="1" showLastColumn="1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Planificados_por_empleado" displayName="Planificados_por_empleado" ref="A4:N7" totalsRowCount="1" headerRowDxfId="0" dataDxfId="25" totalsRowDxfId="26" headerRowBorderDxfId="145" tableBorderDxfId="144" totalsRowBorderDxfId="143" headerRowCellStyle="Énfasis5">
  <autoFilter ref="A4:N6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Costos por empleado" totalsRowLabel="Subtotal" dataDxfId="3" totalsRowDxfId="2"/>
    <tableColumn id="2" xr3:uid="{00000000-0010-0000-0300-000002000000}" name="Ene" totalsRowFunction="sum" dataDxfId="52" totalsRowDxfId="51">
      <calculatedColumnFormula>RANDBETWEEN(50,100000)</calculatedColumnFormula>
    </tableColumn>
    <tableColumn id="3" xr3:uid="{00000000-0010-0000-0300-000003000000}" name="Feb" totalsRowFunction="sum" dataDxfId="50" totalsRowDxfId="49">
      <calculatedColumnFormula>C4*0.27</calculatedColumnFormula>
    </tableColumn>
    <tableColumn id="4" xr3:uid="{00000000-0010-0000-0300-000004000000}" name="Mar" totalsRowFunction="sum" dataDxfId="48" totalsRowDxfId="47">
      <calculatedColumnFormula>D4*0.27</calculatedColumnFormula>
    </tableColumn>
    <tableColumn id="5" xr3:uid="{00000000-0010-0000-0300-000005000000}" name="Abr" totalsRowFunction="sum" dataDxfId="46" totalsRowDxfId="45">
      <calculatedColumnFormula>E4*0.27</calculatedColumnFormula>
    </tableColumn>
    <tableColumn id="6" xr3:uid="{00000000-0010-0000-0300-000006000000}" name="May" totalsRowFunction="sum" dataDxfId="44" totalsRowDxfId="43">
      <calculatedColumnFormula>F4*0.27</calculatedColumnFormula>
    </tableColumn>
    <tableColumn id="7" xr3:uid="{00000000-0010-0000-0300-000007000000}" name="Jun" totalsRowFunction="sum" dataDxfId="42" totalsRowDxfId="41">
      <calculatedColumnFormula>G4*0.27</calculatedColumnFormula>
    </tableColumn>
    <tableColumn id="8" xr3:uid="{00000000-0010-0000-0300-000008000000}" name="Jul" totalsRowFunction="sum" dataDxfId="40" totalsRowDxfId="39">
      <calculatedColumnFormula>H4*0.27</calculatedColumnFormula>
    </tableColumn>
    <tableColumn id="9" xr3:uid="{00000000-0010-0000-0300-000009000000}" name="Ago" totalsRowFunction="sum" dataDxfId="38" totalsRowDxfId="37">
      <calculatedColumnFormula>I4*0.27</calculatedColumnFormula>
    </tableColumn>
    <tableColumn id="10" xr3:uid="{00000000-0010-0000-0300-00000A000000}" name="Sep" totalsRowFunction="sum" dataDxfId="36" totalsRowDxfId="35">
      <calculatedColumnFormula>J4*0.27</calculatedColumnFormula>
    </tableColumn>
    <tableColumn id="11" xr3:uid="{00000000-0010-0000-0300-00000B000000}" name="Oct" totalsRowFunction="sum" dataDxfId="34" totalsRowDxfId="33">
      <calculatedColumnFormula>K4*0.27</calculatedColumnFormula>
    </tableColumn>
    <tableColumn id="12" xr3:uid="{00000000-0010-0000-0300-00000C000000}" name="Nov" totalsRowFunction="sum" dataDxfId="32" totalsRowDxfId="31">
      <calculatedColumnFormula>L4*0.27</calculatedColumnFormula>
    </tableColumn>
    <tableColumn id="13" xr3:uid="{00000000-0010-0000-0300-00000D000000}" name="Dic" totalsRowFunction="sum" dataDxfId="30" totalsRowDxfId="29">
      <calculatedColumnFormula>M4*0.27</calculatedColumnFormula>
    </tableColumn>
    <tableColumn id="14" xr3:uid="{00000000-0010-0000-0300-00000E000000}" name="AÑO" totalsRowFunction="sum" dataDxfId="28" totalsRowDxfId="27">
      <calculatedColumnFormula>SUM(B5:M5)</calculatedColumnFormula>
    </tableColumn>
  </tableColumns>
  <tableStyleInfo name="TableStyleMedium1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otal_planificado" displayName="Total_planificado" ref="A34:N35" totalsRowShown="0" headerRowDxfId="11" dataDxfId="10" headerRowBorderDxfId="142" tableBorderDxfId="141" totalsRowBorderDxfId="140" headerRowCellStyle="Énfasis1">
  <autoFilter ref="A34:N35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TOTALES" dataDxfId="1"/>
    <tableColumn id="2" xr3:uid="{00000000-0010-0000-0400-000002000000}" name="Ene" dataDxfId="24">
      <calculatedColumnFormula>'GASTOS PLANIFICADOS'!$B$32+'GASTOS PLANIFICADOS'!$B$27+'GASTOS PLANIFICADOS'!$B$18+'GASTOS PLANIFICADOS'!$B$7</calculatedColumnFormula>
    </tableColumn>
    <tableColumn id="3" xr3:uid="{00000000-0010-0000-0400-000003000000}" name="Feb" dataDxfId="23">
      <calculatedColumnFormula>'GASTOS PLANIFICADOS'!$C$32+'GASTOS PLANIFICADOS'!$C$27+'GASTOS PLANIFICADOS'!$C$18+'GASTOS PLANIFICADOS'!$C$7</calculatedColumnFormula>
    </tableColumn>
    <tableColumn id="4" xr3:uid="{00000000-0010-0000-0400-000004000000}" name="Mar" dataDxfId="22">
      <calculatedColumnFormula>'GASTOS PLANIFICADOS'!$D$32+'GASTOS PLANIFICADOS'!$D$27+'GASTOS PLANIFICADOS'!$D$18+'GASTOS PLANIFICADOS'!$D$7</calculatedColumnFormula>
    </tableColumn>
    <tableColumn id="5" xr3:uid="{00000000-0010-0000-0400-000005000000}" name="Abr" dataDxfId="21">
      <calculatedColumnFormula>'GASTOS PLANIFICADOS'!$E$32+'GASTOS PLANIFICADOS'!$E$27+'GASTOS PLANIFICADOS'!$E$18+'GASTOS PLANIFICADOS'!$E$7</calculatedColumnFormula>
    </tableColumn>
    <tableColumn id="6" xr3:uid="{00000000-0010-0000-0400-000006000000}" name="May" dataDxfId="20">
      <calculatedColumnFormula>'GASTOS PLANIFICADOS'!$F$32+'GASTOS PLANIFICADOS'!$F$27+'GASTOS PLANIFICADOS'!$F$18+'GASTOS PLANIFICADOS'!$F$7</calculatedColumnFormula>
    </tableColumn>
    <tableColumn id="7" xr3:uid="{00000000-0010-0000-0400-000007000000}" name="Jun" dataDxfId="19">
      <calculatedColumnFormula>'GASTOS PLANIFICADOS'!$G$32+'GASTOS PLANIFICADOS'!$G$27+'GASTOS PLANIFICADOS'!$G$18+'GASTOS PLANIFICADOS'!$G$7</calculatedColumnFormula>
    </tableColumn>
    <tableColumn id="8" xr3:uid="{00000000-0010-0000-0400-000008000000}" name="Jul" dataDxfId="18">
      <calculatedColumnFormula>'GASTOS PLANIFICADOS'!$H$32+'GASTOS PLANIFICADOS'!$H$27+'GASTOS PLANIFICADOS'!$H$18+'GASTOS PLANIFICADOS'!$H$7</calculatedColumnFormula>
    </tableColumn>
    <tableColumn id="9" xr3:uid="{00000000-0010-0000-0400-000009000000}" name="Ago" dataDxfId="17">
      <calculatedColumnFormula>'GASTOS PLANIFICADOS'!$I$32+'GASTOS PLANIFICADOS'!$I$27+'GASTOS PLANIFICADOS'!$I$18+'GASTOS PLANIFICADOS'!$I$7</calculatedColumnFormula>
    </tableColumn>
    <tableColumn id="10" xr3:uid="{00000000-0010-0000-0400-00000A000000}" name="Sep" dataDxfId="16">
      <calculatedColumnFormula>'GASTOS PLANIFICADOS'!$J$32+'GASTOS PLANIFICADOS'!$J$27+'GASTOS PLANIFICADOS'!$J$18+'GASTOS PLANIFICADOS'!$J$7</calculatedColumnFormula>
    </tableColumn>
    <tableColumn id="11" xr3:uid="{00000000-0010-0000-0400-00000B000000}" name="Oct" dataDxfId="15">
      <calculatedColumnFormula>'GASTOS PLANIFICADOS'!$K$32+'GASTOS PLANIFICADOS'!$K$27+'GASTOS PLANIFICADOS'!$K$18+'GASTOS PLANIFICADOS'!$K$7</calculatedColumnFormula>
    </tableColumn>
    <tableColumn id="12" xr3:uid="{00000000-0010-0000-0400-00000C000000}" name="Nov" dataDxfId="14">
      <calculatedColumnFormula>'GASTOS PLANIFICADOS'!$L$32+'GASTOS PLANIFICADOS'!$L$27+'GASTOS PLANIFICADOS'!$L$18+'GASTOS PLANIFICADOS'!$L$7</calculatedColumnFormula>
    </tableColumn>
    <tableColumn id="13" xr3:uid="{00000000-0010-0000-0400-00000D000000}" name="Dic" dataDxfId="13">
      <calculatedColumnFormula>'GASTOS PLANIFICADOS'!$M$32+'GASTOS PLANIFICADOS'!$M$27+'GASTOS PLANIFICADOS'!$M$18+'GASTOS PLANIFICADOS'!$M$7</calculatedColumnFormula>
    </tableColumn>
    <tableColumn id="14" xr3:uid="{00000000-0010-0000-0400-00000E000000}" name="Año" dataDxfId="12"/>
  </tableColumns>
  <tableStyleInfo showFirstColumn="1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2D63F-133C-4862-8B8E-96EFB47A9AB8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4.1640625" style="22" customWidth="1"/>
    <col min="2" max="2" width="109" style="22" customWidth="1"/>
    <col min="3" max="16381" width="13.1640625" style="22" hidden="1"/>
    <col min="16382" max="16382" width="35.6640625" style="22" hidden="1" customWidth="1"/>
    <col min="16383" max="16383" width="31" style="22" hidden="1" customWidth="1"/>
    <col min="16384" max="16384" width="22.6640625" style="22" hidden="1" customWidth="1"/>
  </cols>
  <sheetData>
    <row r="1" spans="2:2" ht="56.25" customHeight="1" x14ac:dyDescent="0.25"/>
    <row r="2" spans="2:2" ht="56.25" customHeight="1" x14ac:dyDescent="0.5">
      <c r="B2" s="23" t="s">
        <v>42</v>
      </c>
    </row>
    <row r="3" spans="2:2" ht="212.25" customHeight="1" x14ac:dyDescent="0.25">
      <c r="B3" s="24" t="s">
        <v>43</v>
      </c>
    </row>
  </sheetData>
  <hyperlinks>
    <hyperlink ref="B2" r:id="rId1" xr:uid="{7C9CF87A-E415-407D-A6D6-60F144EE516E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O35"/>
  <sheetViews>
    <sheetView showGridLines="0" tabSelected="1" zoomScale="70" zoomScaleNormal="70" workbookViewId="0">
      <selection activeCell="S25" sqref="S25"/>
    </sheetView>
  </sheetViews>
  <sheetFormatPr baseColWidth="10" defaultColWidth="10.6640625" defaultRowHeight="21" customHeight="1" x14ac:dyDescent="0.3"/>
  <cols>
    <col min="1" max="1" width="40.6640625" style="2" bestFit="1" customWidth="1"/>
    <col min="2" max="2" width="22.6640625" style="2" bestFit="1" customWidth="1"/>
    <col min="3" max="5" width="20.5" style="2" bestFit="1" customWidth="1"/>
    <col min="6" max="6" width="22.6640625" style="2" bestFit="1" customWidth="1"/>
    <col min="7" max="7" width="16.33203125" style="2" bestFit="1" customWidth="1"/>
    <col min="8" max="8" width="16.83203125" style="2" bestFit="1" customWidth="1"/>
    <col min="9" max="9" width="20.5" style="2" bestFit="1" customWidth="1"/>
    <col min="10" max="11" width="18" style="2" bestFit="1" customWidth="1"/>
    <col min="12" max="12" width="22.6640625" style="2" bestFit="1" customWidth="1"/>
    <col min="13" max="13" width="18.33203125" style="2" customWidth="1"/>
    <col min="14" max="14" width="21.83203125" style="2" customWidth="1"/>
    <col min="15" max="15" width="5.5" style="2" customWidth="1"/>
    <col min="16" max="16384" width="10.6640625" style="2"/>
  </cols>
  <sheetData>
    <row r="1" spans="1:15" ht="24" customHeight="1" x14ac:dyDescent="0.3">
      <c r="A1" s="5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" t="s">
        <v>0</v>
      </c>
    </row>
    <row r="2" spans="1:15" ht="26.2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3"/>
    </row>
    <row r="3" spans="1:15" s="4" customFormat="1" ht="29.25" customHeight="1" x14ac:dyDescent="0.3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5" ht="24.95" customHeight="1" x14ac:dyDescent="0.3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</row>
    <row r="5" spans="1:15" ht="24.95" customHeight="1" x14ac:dyDescent="0.3">
      <c r="A5" s="9" t="s">
        <v>16</v>
      </c>
      <c r="B5" s="11">
        <f t="shared" ref="B5:M6" ca="1" si="0">RANDBETWEEN(50,100000)</f>
        <v>25879</v>
      </c>
      <c r="C5" s="11">
        <f t="shared" ca="1" si="0"/>
        <v>22578</v>
      </c>
      <c r="D5" s="11">
        <f t="shared" ca="1" si="0"/>
        <v>71688</v>
      </c>
      <c r="E5" s="11">
        <f t="shared" ca="1" si="0"/>
        <v>20380</v>
      </c>
      <c r="F5" s="11">
        <f t="shared" ca="1" si="0"/>
        <v>77688</v>
      </c>
      <c r="G5" s="11">
        <f t="shared" ca="1" si="0"/>
        <v>91255</v>
      </c>
      <c r="H5" s="11">
        <f t="shared" ca="1" si="0"/>
        <v>47390</v>
      </c>
      <c r="I5" s="11">
        <f t="shared" ca="1" si="0"/>
        <v>187</v>
      </c>
      <c r="J5" s="11">
        <f t="shared" ca="1" si="0"/>
        <v>58714</v>
      </c>
      <c r="K5" s="11">
        <f t="shared" ca="1" si="0"/>
        <v>99622</v>
      </c>
      <c r="L5" s="11">
        <f t="shared" ca="1" si="0"/>
        <v>72272</v>
      </c>
      <c r="M5" s="11">
        <f t="shared" ca="1" si="0"/>
        <v>57658</v>
      </c>
      <c r="N5" s="11">
        <f ca="1">SUM(B5:M5)</f>
        <v>645311</v>
      </c>
    </row>
    <row r="6" spans="1:15" ht="24.95" customHeight="1" x14ac:dyDescent="0.3">
      <c r="A6" s="9" t="s">
        <v>17</v>
      </c>
      <c r="B6" s="11">
        <f t="shared" ca="1" si="0"/>
        <v>92528</v>
      </c>
      <c r="C6" s="11">
        <f t="shared" ref="C6:M6" ca="1" si="1">C5*0.27</f>
        <v>6096.06</v>
      </c>
      <c r="D6" s="11">
        <f t="shared" ca="1" si="1"/>
        <v>19355.760000000002</v>
      </c>
      <c r="E6" s="11">
        <f t="shared" ca="1" si="1"/>
        <v>5502.6</v>
      </c>
      <c r="F6" s="11">
        <f t="shared" ca="1" si="1"/>
        <v>20975.760000000002</v>
      </c>
      <c r="G6" s="11">
        <f t="shared" ca="1" si="1"/>
        <v>24638.850000000002</v>
      </c>
      <c r="H6" s="11">
        <f t="shared" ca="1" si="1"/>
        <v>12795.300000000001</v>
      </c>
      <c r="I6" s="11">
        <f t="shared" ca="1" si="1"/>
        <v>50.49</v>
      </c>
      <c r="J6" s="11">
        <f t="shared" ca="1" si="1"/>
        <v>15852.78</v>
      </c>
      <c r="K6" s="11">
        <f t="shared" ca="1" si="1"/>
        <v>26897.940000000002</v>
      </c>
      <c r="L6" s="11">
        <f ca="1">L5*0.27</f>
        <v>19513.440000000002</v>
      </c>
      <c r="M6" s="11">
        <f t="shared" ca="1" si="1"/>
        <v>15567.660000000002</v>
      </c>
      <c r="N6" s="11">
        <f ca="1">SUM(B6:M6)</f>
        <v>259774.64</v>
      </c>
    </row>
    <row r="7" spans="1:15" ht="24.95" customHeight="1" x14ac:dyDescent="0.3">
      <c r="A7" s="9" t="s">
        <v>18</v>
      </c>
      <c r="B7" s="11">
        <f t="shared" ref="B7:N7" ca="1" si="2">SUBTOTAL(109,B5:B6)</f>
        <v>118407</v>
      </c>
      <c r="C7" s="11">
        <f t="shared" ca="1" si="2"/>
        <v>28674.06</v>
      </c>
      <c r="D7" s="11">
        <f t="shared" ca="1" si="2"/>
        <v>91043.760000000009</v>
      </c>
      <c r="E7" s="11">
        <f t="shared" ca="1" si="2"/>
        <v>25882.6</v>
      </c>
      <c r="F7" s="11">
        <f t="shared" ca="1" si="2"/>
        <v>98663.760000000009</v>
      </c>
      <c r="G7" s="11">
        <f t="shared" ca="1" si="2"/>
        <v>115893.85</v>
      </c>
      <c r="H7" s="11">
        <f t="shared" ca="1" si="2"/>
        <v>60185.3</v>
      </c>
      <c r="I7" s="11">
        <f t="shared" ca="1" si="2"/>
        <v>237.49</v>
      </c>
      <c r="J7" s="11">
        <f t="shared" ca="1" si="2"/>
        <v>74566.78</v>
      </c>
      <c r="K7" s="11">
        <f t="shared" ca="1" si="2"/>
        <v>126519.94</v>
      </c>
      <c r="L7" s="11">
        <f t="shared" ca="1" si="2"/>
        <v>91785.44</v>
      </c>
      <c r="M7" s="11">
        <f t="shared" ca="1" si="2"/>
        <v>73225.66</v>
      </c>
      <c r="N7" s="11">
        <f t="shared" ca="1" si="2"/>
        <v>905085.64</v>
      </c>
    </row>
    <row r="8" spans="1:15" ht="21" customHeight="1" x14ac:dyDescent="0.3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2"/>
    </row>
    <row r="9" spans="1:15" ht="24.95" customHeight="1" x14ac:dyDescent="0.3">
      <c r="A9" s="8" t="s">
        <v>19</v>
      </c>
      <c r="B9" s="13" t="s">
        <v>3</v>
      </c>
      <c r="C9" s="13" t="s">
        <v>4</v>
      </c>
      <c r="D9" s="13" t="s">
        <v>5</v>
      </c>
      <c r="E9" s="13" t="s">
        <v>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3" t="s">
        <v>12</v>
      </c>
      <c r="L9" s="13" t="s">
        <v>13</v>
      </c>
      <c r="M9" s="13" t="s">
        <v>14</v>
      </c>
      <c r="N9" s="13" t="s">
        <v>15</v>
      </c>
    </row>
    <row r="10" spans="1:15" ht="24.95" customHeight="1" x14ac:dyDescent="0.3">
      <c r="A10" s="9" t="s">
        <v>20</v>
      </c>
      <c r="B10" s="11">
        <v>9800</v>
      </c>
      <c r="C10" s="11">
        <v>9800</v>
      </c>
      <c r="D10" s="11">
        <v>9800</v>
      </c>
      <c r="E10" s="11">
        <v>9800</v>
      </c>
      <c r="F10" s="11">
        <v>9800</v>
      </c>
      <c r="G10" s="11">
        <v>9800</v>
      </c>
      <c r="H10" s="11">
        <v>9800</v>
      </c>
      <c r="I10" s="11">
        <v>9800</v>
      </c>
      <c r="J10" s="11">
        <v>9800</v>
      </c>
      <c r="K10" s="11">
        <v>9800</v>
      </c>
      <c r="L10" s="11">
        <v>9800</v>
      </c>
      <c r="M10" s="11">
        <v>9800</v>
      </c>
      <c r="N10" s="11">
        <f t="shared" ref="N10:N17" si="3">SUM(B10:M10)</f>
        <v>117600</v>
      </c>
    </row>
    <row r="11" spans="1:15" ht="24.95" customHeight="1" x14ac:dyDescent="0.3">
      <c r="A11" s="9" t="s">
        <v>21</v>
      </c>
      <c r="B11" s="11"/>
      <c r="C11" s="11">
        <v>400</v>
      </c>
      <c r="D11" s="11">
        <v>400</v>
      </c>
      <c r="E11" s="11">
        <v>100</v>
      </c>
      <c r="F11" s="11">
        <v>100</v>
      </c>
      <c r="G11" s="11">
        <v>100</v>
      </c>
      <c r="H11" s="11">
        <v>100</v>
      </c>
      <c r="I11" s="11">
        <v>100</v>
      </c>
      <c r="J11" s="11">
        <v>100</v>
      </c>
      <c r="K11" s="11">
        <v>100</v>
      </c>
      <c r="L11" s="11">
        <v>400</v>
      </c>
      <c r="M11" s="11">
        <v>400</v>
      </c>
      <c r="N11" s="11">
        <f t="shared" si="3"/>
        <v>2300</v>
      </c>
    </row>
    <row r="12" spans="1:15" ht="24.95" customHeight="1" x14ac:dyDescent="0.3">
      <c r="A12" s="9" t="s">
        <v>22</v>
      </c>
      <c r="B12" s="11">
        <v>300</v>
      </c>
      <c r="C12" s="11">
        <v>300</v>
      </c>
      <c r="D12" s="11">
        <v>300</v>
      </c>
      <c r="E12" s="11">
        <v>300</v>
      </c>
      <c r="F12" s="11">
        <v>300</v>
      </c>
      <c r="G12" s="11">
        <v>300</v>
      </c>
      <c r="H12" s="11">
        <v>300</v>
      </c>
      <c r="I12" s="11">
        <v>300</v>
      </c>
      <c r="J12" s="11">
        <v>300</v>
      </c>
      <c r="K12" s="11">
        <v>300</v>
      </c>
      <c r="L12" s="11">
        <v>300</v>
      </c>
      <c r="M12" s="11">
        <v>300</v>
      </c>
      <c r="N12" s="11">
        <f t="shared" si="3"/>
        <v>3600</v>
      </c>
    </row>
    <row r="13" spans="1:15" ht="24.95" customHeight="1" x14ac:dyDescent="0.3">
      <c r="A13" s="9" t="s">
        <v>23</v>
      </c>
      <c r="B13" s="11">
        <v>40</v>
      </c>
      <c r="C13" s="11">
        <v>40</v>
      </c>
      <c r="D13" s="11">
        <v>40</v>
      </c>
      <c r="E13" s="11">
        <v>40</v>
      </c>
      <c r="F13" s="11">
        <v>40</v>
      </c>
      <c r="G13" s="11">
        <v>40</v>
      </c>
      <c r="H13" s="11">
        <v>40</v>
      </c>
      <c r="I13" s="11">
        <v>40</v>
      </c>
      <c r="J13" s="11">
        <v>40</v>
      </c>
      <c r="K13" s="11">
        <v>40</v>
      </c>
      <c r="L13" s="11">
        <v>40</v>
      </c>
      <c r="M13" s="11">
        <v>40</v>
      </c>
      <c r="N13" s="11">
        <f t="shared" si="3"/>
        <v>480</v>
      </c>
    </row>
    <row r="14" spans="1:15" ht="24.95" customHeight="1" x14ac:dyDescent="0.3">
      <c r="A14" s="9" t="s">
        <v>24</v>
      </c>
      <c r="B14" s="11">
        <v>250</v>
      </c>
      <c r="C14" s="11">
        <v>250</v>
      </c>
      <c r="D14" s="11">
        <v>250</v>
      </c>
      <c r="E14" s="11">
        <v>250</v>
      </c>
      <c r="F14" s="11">
        <v>250</v>
      </c>
      <c r="G14" s="11">
        <v>250</v>
      </c>
      <c r="H14" s="11">
        <v>250</v>
      </c>
      <c r="I14" s="11">
        <v>250</v>
      </c>
      <c r="J14" s="11">
        <v>250</v>
      </c>
      <c r="K14" s="11">
        <v>250</v>
      </c>
      <c r="L14" s="11">
        <v>250</v>
      </c>
      <c r="M14" s="11">
        <v>250</v>
      </c>
      <c r="N14" s="11">
        <f t="shared" si="3"/>
        <v>3000</v>
      </c>
    </row>
    <row r="15" spans="1:15" ht="24.95" customHeight="1" x14ac:dyDescent="0.3">
      <c r="A15" s="9" t="s">
        <v>25</v>
      </c>
      <c r="B15" s="11">
        <v>180</v>
      </c>
      <c r="C15" s="11">
        <v>180</v>
      </c>
      <c r="D15" s="11">
        <v>180</v>
      </c>
      <c r="E15" s="11">
        <v>180</v>
      </c>
      <c r="F15" s="11">
        <v>180</v>
      </c>
      <c r="G15" s="11">
        <v>180</v>
      </c>
      <c r="H15" s="11">
        <v>180</v>
      </c>
      <c r="I15" s="11">
        <v>180</v>
      </c>
      <c r="J15" s="11">
        <v>180</v>
      </c>
      <c r="K15" s="11">
        <v>180</v>
      </c>
      <c r="L15" s="11">
        <v>180</v>
      </c>
      <c r="M15" s="11">
        <v>180</v>
      </c>
      <c r="N15" s="11">
        <f t="shared" si="3"/>
        <v>2160</v>
      </c>
    </row>
    <row r="16" spans="1:15" ht="24.95" customHeight="1" x14ac:dyDescent="0.3">
      <c r="A16" s="9" t="s">
        <v>26</v>
      </c>
      <c r="B16" s="11">
        <v>200</v>
      </c>
      <c r="C16" s="11">
        <v>200</v>
      </c>
      <c r="D16" s="11">
        <v>200</v>
      </c>
      <c r="E16" s="11">
        <v>200</v>
      </c>
      <c r="F16" s="11">
        <v>200</v>
      </c>
      <c r="G16" s="11">
        <v>200</v>
      </c>
      <c r="H16" s="11">
        <v>200</v>
      </c>
      <c r="I16" s="11">
        <v>200</v>
      </c>
      <c r="J16" s="11">
        <v>200</v>
      </c>
      <c r="K16" s="11">
        <v>200</v>
      </c>
      <c r="L16" s="11">
        <v>200</v>
      </c>
      <c r="M16" s="11">
        <v>200</v>
      </c>
      <c r="N16" s="11">
        <f t="shared" si="3"/>
        <v>2400</v>
      </c>
    </row>
    <row r="17" spans="1:14" ht="24.95" customHeight="1" x14ac:dyDescent="0.3">
      <c r="A17" s="9" t="s">
        <v>27</v>
      </c>
      <c r="B17" s="11">
        <v>600</v>
      </c>
      <c r="C17" s="11">
        <v>600</v>
      </c>
      <c r="D17" s="11">
        <v>600</v>
      </c>
      <c r="E17" s="11">
        <v>600</v>
      </c>
      <c r="F17" s="11">
        <v>600</v>
      </c>
      <c r="G17" s="11">
        <v>600</v>
      </c>
      <c r="H17" s="11">
        <v>600</v>
      </c>
      <c r="I17" s="11">
        <v>600</v>
      </c>
      <c r="J17" s="11">
        <v>600</v>
      </c>
      <c r="K17" s="11">
        <v>600</v>
      </c>
      <c r="L17" s="11">
        <v>600</v>
      </c>
      <c r="M17" s="11">
        <v>600</v>
      </c>
      <c r="N17" s="11">
        <f t="shared" si="3"/>
        <v>7200</v>
      </c>
    </row>
    <row r="18" spans="1:14" ht="24.95" customHeight="1" x14ac:dyDescent="0.3">
      <c r="A18" s="10" t="s">
        <v>18</v>
      </c>
      <c r="B18" s="11">
        <f t="shared" ref="B18:N18" si="4">SUBTOTAL(109,B10:B17)</f>
        <v>11370</v>
      </c>
      <c r="C18" s="11">
        <f t="shared" si="4"/>
        <v>11770</v>
      </c>
      <c r="D18" s="11">
        <f t="shared" si="4"/>
        <v>11770</v>
      </c>
      <c r="E18" s="11">
        <f t="shared" si="4"/>
        <v>11470</v>
      </c>
      <c r="F18" s="11">
        <f t="shared" si="4"/>
        <v>11470</v>
      </c>
      <c r="G18" s="11">
        <f t="shared" si="4"/>
        <v>11470</v>
      </c>
      <c r="H18" s="11">
        <f t="shared" si="4"/>
        <v>11470</v>
      </c>
      <c r="I18" s="11">
        <f t="shared" si="4"/>
        <v>11470</v>
      </c>
      <c r="J18" s="11">
        <f t="shared" si="4"/>
        <v>11470</v>
      </c>
      <c r="K18" s="11">
        <f t="shared" si="4"/>
        <v>11470</v>
      </c>
      <c r="L18" s="11">
        <f t="shared" si="4"/>
        <v>11770</v>
      </c>
      <c r="M18" s="11">
        <f t="shared" si="4"/>
        <v>11770</v>
      </c>
      <c r="N18" s="11">
        <f t="shared" si="4"/>
        <v>138740</v>
      </c>
    </row>
    <row r="19" spans="1:14" ht="21" customHeight="1" x14ac:dyDescent="0.3">
      <c r="A19" s="17"/>
      <c r="B19" s="17"/>
      <c r="C19" s="16"/>
      <c r="D19" s="16"/>
      <c r="E19" s="18"/>
      <c r="F19" s="18"/>
      <c r="G19" s="18"/>
      <c r="H19" s="18"/>
      <c r="I19" s="18"/>
      <c r="J19" s="18"/>
      <c r="K19" s="18"/>
      <c r="L19" s="18"/>
      <c r="M19" s="18"/>
      <c r="N19" s="12"/>
    </row>
    <row r="20" spans="1:14" ht="24.95" customHeight="1" x14ac:dyDescent="0.3">
      <c r="A20" s="8" t="s">
        <v>28</v>
      </c>
      <c r="B20" s="13" t="s">
        <v>3</v>
      </c>
      <c r="C20" s="13" t="s">
        <v>4</v>
      </c>
      <c r="D20" s="13" t="s">
        <v>5</v>
      </c>
      <c r="E20" s="13" t="s">
        <v>6</v>
      </c>
      <c r="F20" s="13" t="s">
        <v>7</v>
      </c>
      <c r="G20" s="13" t="s">
        <v>8</v>
      </c>
      <c r="H20" s="13" t="s">
        <v>9</v>
      </c>
      <c r="I20" s="13" t="s">
        <v>10</v>
      </c>
      <c r="J20" s="13" t="s">
        <v>11</v>
      </c>
      <c r="K20" s="13" t="s">
        <v>12</v>
      </c>
      <c r="L20" s="13" t="s">
        <v>13</v>
      </c>
      <c r="M20" s="13" t="s">
        <v>14</v>
      </c>
      <c r="N20" s="13" t="s">
        <v>15</v>
      </c>
    </row>
    <row r="21" spans="1:14" ht="24.95" customHeight="1" x14ac:dyDescent="0.3">
      <c r="A21" s="9" t="s">
        <v>29</v>
      </c>
      <c r="B21" s="14">
        <v>500</v>
      </c>
      <c r="C21" s="14">
        <v>500</v>
      </c>
      <c r="D21" s="14">
        <v>500</v>
      </c>
      <c r="E21" s="14">
        <v>500</v>
      </c>
      <c r="F21" s="14">
        <v>500</v>
      </c>
      <c r="G21" s="14">
        <v>500</v>
      </c>
      <c r="H21" s="14">
        <v>500</v>
      </c>
      <c r="I21" s="14">
        <v>500</v>
      </c>
      <c r="J21" s="14">
        <v>500</v>
      </c>
      <c r="K21" s="14">
        <v>500</v>
      </c>
      <c r="L21" s="14">
        <v>500</v>
      </c>
      <c r="M21" s="14">
        <v>500</v>
      </c>
      <c r="N21" s="11">
        <f t="shared" ref="N21:N26" si="5">SUM(B21:M21)</f>
        <v>6000</v>
      </c>
    </row>
    <row r="22" spans="1:14" ht="24.95" customHeight="1" x14ac:dyDescent="0.3">
      <c r="A22" s="9" t="s">
        <v>30</v>
      </c>
      <c r="B22" s="14">
        <v>200</v>
      </c>
      <c r="C22" s="14">
        <v>200</v>
      </c>
      <c r="D22" s="14">
        <v>200</v>
      </c>
      <c r="E22" s="14">
        <v>200</v>
      </c>
      <c r="F22" s="14">
        <v>200</v>
      </c>
      <c r="G22" s="14">
        <v>1000</v>
      </c>
      <c r="H22" s="14">
        <v>200</v>
      </c>
      <c r="I22" s="14">
        <v>200</v>
      </c>
      <c r="J22" s="14">
        <v>200</v>
      </c>
      <c r="K22" s="14">
        <v>200</v>
      </c>
      <c r="L22" s="14">
        <v>200</v>
      </c>
      <c r="M22" s="14">
        <v>1000</v>
      </c>
      <c r="N22" s="11">
        <f t="shared" si="5"/>
        <v>4000</v>
      </c>
    </row>
    <row r="23" spans="1:14" ht="24.95" customHeight="1" x14ac:dyDescent="0.3">
      <c r="A23" s="9" t="s">
        <v>31</v>
      </c>
      <c r="B23" s="14">
        <v>5000</v>
      </c>
      <c r="C23" s="14">
        <v>0</v>
      </c>
      <c r="D23" s="14">
        <v>0</v>
      </c>
      <c r="E23" s="14">
        <v>5000</v>
      </c>
      <c r="F23" s="14">
        <v>0</v>
      </c>
      <c r="G23" s="14">
        <v>0</v>
      </c>
      <c r="H23" s="14">
        <v>5000</v>
      </c>
      <c r="I23" s="14">
        <v>0</v>
      </c>
      <c r="J23" s="14">
        <v>0</v>
      </c>
      <c r="K23" s="14">
        <v>5000</v>
      </c>
      <c r="L23" s="14">
        <v>0</v>
      </c>
      <c r="M23" s="14">
        <v>0</v>
      </c>
      <c r="N23" s="11">
        <f t="shared" si="5"/>
        <v>20000</v>
      </c>
    </row>
    <row r="24" spans="1:14" ht="24.95" customHeight="1" x14ac:dyDescent="0.3">
      <c r="A24" s="9" t="s">
        <v>32</v>
      </c>
      <c r="B24" s="14">
        <v>200</v>
      </c>
      <c r="C24" s="14">
        <v>200</v>
      </c>
      <c r="D24" s="14">
        <v>200</v>
      </c>
      <c r="E24" s="14">
        <v>200</v>
      </c>
      <c r="F24" s="14">
        <v>200</v>
      </c>
      <c r="G24" s="14">
        <v>200</v>
      </c>
      <c r="H24" s="14">
        <v>200</v>
      </c>
      <c r="I24" s="14">
        <v>200</v>
      </c>
      <c r="J24" s="14">
        <v>200</v>
      </c>
      <c r="K24" s="14">
        <v>200</v>
      </c>
      <c r="L24" s="14">
        <v>200</v>
      </c>
      <c r="M24" s="14">
        <v>200</v>
      </c>
      <c r="N24" s="11">
        <f t="shared" si="5"/>
        <v>2400</v>
      </c>
    </row>
    <row r="25" spans="1:14" ht="24.95" customHeight="1" x14ac:dyDescent="0.3">
      <c r="A25" s="9" t="s">
        <v>33</v>
      </c>
      <c r="B25" s="14">
        <v>2000</v>
      </c>
      <c r="C25" s="14">
        <v>2000</v>
      </c>
      <c r="D25" s="14">
        <v>2000</v>
      </c>
      <c r="E25" s="14">
        <v>5000</v>
      </c>
      <c r="F25" s="14">
        <v>2000</v>
      </c>
      <c r="G25" s="14">
        <v>2000</v>
      </c>
      <c r="H25" s="14">
        <v>2000</v>
      </c>
      <c r="I25" s="14">
        <v>5000</v>
      </c>
      <c r="J25" s="14">
        <v>2000</v>
      </c>
      <c r="K25" s="14">
        <v>2000</v>
      </c>
      <c r="L25" s="14">
        <v>2000</v>
      </c>
      <c r="M25" s="14">
        <v>5000</v>
      </c>
      <c r="N25" s="11">
        <f t="shared" si="5"/>
        <v>33000</v>
      </c>
    </row>
    <row r="26" spans="1:14" ht="24.95" customHeight="1" x14ac:dyDescent="0.3">
      <c r="A26" s="9" t="s">
        <v>34</v>
      </c>
      <c r="B26" s="14">
        <v>200</v>
      </c>
      <c r="C26" s="14">
        <v>200</v>
      </c>
      <c r="D26" s="14">
        <v>200</v>
      </c>
      <c r="E26" s="14">
        <v>200</v>
      </c>
      <c r="F26" s="14">
        <v>200</v>
      </c>
      <c r="G26" s="14">
        <v>200</v>
      </c>
      <c r="H26" s="14">
        <v>200</v>
      </c>
      <c r="I26" s="14">
        <v>200</v>
      </c>
      <c r="J26" s="14">
        <v>200</v>
      </c>
      <c r="K26" s="14">
        <v>200</v>
      </c>
      <c r="L26" s="14">
        <v>200</v>
      </c>
      <c r="M26" s="14">
        <v>200</v>
      </c>
      <c r="N26" s="11">
        <f t="shared" si="5"/>
        <v>2400</v>
      </c>
    </row>
    <row r="27" spans="1:14" ht="24.95" customHeight="1" x14ac:dyDescent="0.3">
      <c r="A27" s="10" t="s">
        <v>18</v>
      </c>
      <c r="B27" s="11">
        <f t="shared" ref="B27:N27" si="6">SUBTOTAL(109,B21:B26)</f>
        <v>8100</v>
      </c>
      <c r="C27" s="11">
        <f t="shared" si="6"/>
        <v>3100</v>
      </c>
      <c r="D27" s="11">
        <f t="shared" si="6"/>
        <v>3100</v>
      </c>
      <c r="E27" s="11">
        <f t="shared" si="6"/>
        <v>11100</v>
      </c>
      <c r="F27" s="11">
        <f t="shared" si="6"/>
        <v>3100</v>
      </c>
      <c r="G27" s="11">
        <f t="shared" si="6"/>
        <v>3900</v>
      </c>
      <c r="H27" s="11">
        <f t="shared" si="6"/>
        <v>8100</v>
      </c>
      <c r="I27" s="11">
        <f t="shared" si="6"/>
        <v>6100</v>
      </c>
      <c r="J27" s="11">
        <f t="shared" si="6"/>
        <v>3100</v>
      </c>
      <c r="K27" s="11">
        <f t="shared" si="6"/>
        <v>8100</v>
      </c>
      <c r="L27" s="11">
        <f t="shared" si="6"/>
        <v>3100</v>
      </c>
      <c r="M27" s="11">
        <f t="shared" si="6"/>
        <v>6900</v>
      </c>
      <c r="N27" s="11">
        <f t="shared" si="6"/>
        <v>67800</v>
      </c>
    </row>
    <row r="28" spans="1:14" ht="21" customHeight="1" x14ac:dyDescent="0.3">
      <c r="A28" s="15"/>
      <c r="B28" s="15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2"/>
    </row>
    <row r="29" spans="1:14" ht="21" customHeight="1" x14ac:dyDescent="0.3">
      <c r="A29" s="8" t="s">
        <v>35</v>
      </c>
      <c r="B29" s="13" t="s">
        <v>3</v>
      </c>
      <c r="C29" s="13" t="s">
        <v>4</v>
      </c>
      <c r="D29" s="13" t="s">
        <v>5</v>
      </c>
      <c r="E29" s="13" t="s">
        <v>6</v>
      </c>
      <c r="F29" s="13" t="s">
        <v>7</v>
      </c>
      <c r="G29" s="13" t="s">
        <v>8</v>
      </c>
      <c r="H29" s="13" t="s">
        <v>9</v>
      </c>
      <c r="I29" s="13" t="s">
        <v>10</v>
      </c>
      <c r="J29" s="13" t="s">
        <v>11</v>
      </c>
      <c r="K29" s="13" t="s">
        <v>12</v>
      </c>
      <c r="L29" s="13" t="s">
        <v>13</v>
      </c>
      <c r="M29" s="13" t="s">
        <v>14</v>
      </c>
      <c r="N29" s="13" t="s">
        <v>15</v>
      </c>
    </row>
    <row r="30" spans="1:14" ht="21" customHeight="1" x14ac:dyDescent="0.3">
      <c r="A30" s="9" t="s">
        <v>36</v>
      </c>
      <c r="B30" s="14">
        <v>2000</v>
      </c>
      <c r="C30" s="14">
        <v>2000</v>
      </c>
      <c r="D30" s="14">
        <v>2000</v>
      </c>
      <c r="E30" s="14">
        <v>2000</v>
      </c>
      <c r="F30" s="14">
        <v>2000</v>
      </c>
      <c r="G30" s="14">
        <v>2000</v>
      </c>
      <c r="H30" s="14">
        <v>2000</v>
      </c>
      <c r="I30" s="14">
        <v>2000</v>
      </c>
      <c r="J30" s="14">
        <v>2000</v>
      </c>
      <c r="K30" s="14">
        <v>2000</v>
      </c>
      <c r="L30" s="14">
        <v>2000</v>
      </c>
      <c r="M30" s="14">
        <v>2000</v>
      </c>
      <c r="N30" s="14">
        <f>SUM(B30:M30)</f>
        <v>24000</v>
      </c>
    </row>
    <row r="31" spans="1:14" ht="21" customHeight="1" x14ac:dyDescent="0.3">
      <c r="A31" s="9" t="s">
        <v>37</v>
      </c>
      <c r="B31" s="14">
        <v>2000</v>
      </c>
      <c r="C31" s="14">
        <v>2000</v>
      </c>
      <c r="D31" s="14">
        <v>2000</v>
      </c>
      <c r="E31" s="14">
        <v>2000</v>
      </c>
      <c r="F31" s="14">
        <v>2000</v>
      </c>
      <c r="G31" s="14">
        <v>2000</v>
      </c>
      <c r="H31" s="14">
        <v>2000</v>
      </c>
      <c r="I31" s="14">
        <v>2000</v>
      </c>
      <c r="J31" s="14">
        <v>2000</v>
      </c>
      <c r="K31" s="14">
        <v>2000</v>
      </c>
      <c r="L31" s="14">
        <v>2000</v>
      </c>
      <c r="M31" s="14">
        <v>2000</v>
      </c>
      <c r="N31" s="14">
        <f>SUM(B31:M31)</f>
        <v>24000</v>
      </c>
    </row>
    <row r="32" spans="1:14" ht="21" customHeight="1" x14ac:dyDescent="0.3">
      <c r="A32" s="10" t="s">
        <v>18</v>
      </c>
      <c r="B32" s="14">
        <f t="shared" ref="B32:N32" si="7">SUBTOTAL(109,B30:B31)</f>
        <v>4000</v>
      </c>
      <c r="C32" s="14">
        <f t="shared" si="7"/>
        <v>4000</v>
      </c>
      <c r="D32" s="14">
        <f t="shared" si="7"/>
        <v>4000</v>
      </c>
      <c r="E32" s="14">
        <f t="shared" si="7"/>
        <v>4000</v>
      </c>
      <c r="F32" s="14">
        <f t="shared" si="7"/>
        <v>4000</v>
      </c>
      <c r="G32" s="14">
        <f t="shared" si="7"/>
        <v>4000</v>
      </c>
      <c r="H32" s="14">
        <f t="shared" si="7"/>
        <v>4000</v>
      </c>
      <c r="I32" s="14">
        <f t="shared" si="7"/>
        <v>4000</v>
      </c>
      <c r="J32" s="14">
        <f t="shared" si="7"/>
        <v>4000</v>
      </c>
      <c r="K32" s="14">
        <f t="shared" si="7"/>
        <v>4000</v>
      </c>
      <c r="L32" s="14">
        <f t="shared" si="7"/>
        <v>4000</v>
      </c>
      <c r="M32" s="14">
        <f t="shared" si="7"/>
        <v>4000</v>
      </c>
      <c r="N32" s="14">
        <f t="shared" si="7"/>
        <v>48000</v>
      </c>
    </row>
    <row r="33" spans="1:14" ht="21" customHeight="1" x14ac:dyDescent="0.3">
      <c r="A33" s="15"/>
      <c r="B33" s="15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</row>
    <row r="34" spans="1:14" ht="24.95" customHeight="1" x14ac:dyDescent="0.3">
      <c r="A34" s="20" t="s">
        <v>38</v>
      </c>
      <c r="B34" s="21" t="s">
        <v>3</v>
      </c>
      <c r="C34" s="21" t="s">
        <v>4</v>
      </c>
      <c r="D34" s="21" t="s">
        <v>5</v>
      </c>
      <c r="E34" s="21" t="s">
        <v>6</v>
      </c>
      <c r="F34" s="21" t="s">
        <v>7</v>
      </c>
      <c r="G34" s="21" t="s">
        <v>8</v>
      </c>
      <c r="H34" s="21" t="s">
        <v>9</v>
      </c>
      <c r="I34" s="21" t="s">
        <v>10</v>
      </c>
      <c r="J34" s="21" t="s">
        <v>11</v>
      </c>
      <c r="K34" s="21" t="s">
        <v>12</v>
      </c>
      <c r="L34" s="21" t="s">
        <v>13</v>
      </c>
      <c r="M34" s="21" t="s">
        <v>14</v>
      </c>
      <c r="N34" s="21" t="s">
        <v>39</v>
      </c>
    </row>
    <row r="35" spans="1:14" ht="24.95" customHeight="1" x14ac:dyDescent="0.3">
      <c r="A35" s="9" t="s">
        <v>40</v>
      </c>
      <c r="B35" s="19">
        <f ca="1">'GASTOS PLANIFICADOS'!$B$32+'GASTOS PLANIFICADOS'!$B$27+'GASTOS PLANIFICADOS'!$B$18+'GASTOS PLANIFICADOS'!$B$7</f>
        <v>141877</v>
      </c>
      <c r="C35" s="19">
        <f ca="1">'GASTOS PLANIFICADOS'!$C$32+'GASTOS PLANIFICADOS'!$C$27+'GASTOS PLANIFICADOS'!$C$18+'GASTOS PLANIFICADOS'!$C$7</f>
        <v>47544.06</v>
      </c>
      <c r="D35" s="19">
        <f ca="1">'GASTOS PLANIFICADOS'!$D$32+'GASTOS PLANIFICADOS'!$D$27+'GASTOS PLANIFICADOS'!$D$18+'GASTOS PLANIFICADOS'!$D$7</f>
        <v>109913.76000000001</v>
      </c>
      <c r="E35" s="19">
        <f ca="1">'GASTOS PLANIFICADOS'!$E$32+'GASTOS PLANIFICADOS'!$E$27+'GASTOS PLANIFICADOS'!$E$18+'GASTOS PLANIFICADOS'!$E$7</f>
        <v>52452.6</v>
      </c>
      <c r="F35" s="19">
        <f ca="1">'GASTOS PLANIFICADOS'!$F$32+'GASTOS PLANIFICADOS'!$F$27+'GASTOS PLANIFICADOS'!$F$18+'GASTOS PLANIFICADOS'!$F$7</f>
        <v>117233.76000000001</v>
      </c>
      <c r="G35" s="19">
        <f ca="1">'GASTOS PLANIFICADOS'!$G$32+'GASTOS PLANIFICADOS'!$G$27+'GASTOS PLANIFICADOS'!$G$18+'GASTOS PLANIFICADOS'!$G$7</f>
        <v>135263.85</v>
      </c>
      <c r="H35" s="19">
        <f ca="1">'GASTOS PLANIFICADOS'!$H$32+'GASTOS PLANIFICADOS'!$H$27+'GASTOS PLANIFICADOS'!$H$18+'GASTOS PLANIFICADOS'!$H$7</f>
        <v>83755.3</v>
      </c>
      <c r="I35" s="19">
        <f ca="1">'GASTOS PLANIFICADOS'!$I$32+'GASTOS PLANIFICADOS'!$I$27+'GASTOS PLANIFICADOS'!$I$18+'GASTOS PLANIFICADOS'!$I$7</f>
        <v>21807.49</v>
      </c>
      <c r="J35" s="19">
        <f ca="1">'GASTOS PLANIFICADOS'!$J$32+'GASTOS PLANIFICADOS'!$J$27+'GASTOS PLANIFICADOS'!$J$18+'GASTOS PLANIFICADOS'!$J$7</f>
        <v>93136.78</v>
      </c>
      <c r="K35" s="19">
        <f ca="1">'GASTOS PLANIFICADOS'!$K$32+'GASTOS PLANIFICADOS'!$K$27+'GASTOS PLANIFICADOS'!$K$18+'GASTOS PLANIFICADOS'!$K$7</f>
        <v>150089.94</v>
      </c>
      <c r="L35" s="19">
        <f ca="1">'GASTOS PLANIFICADOS'!$L$32+'GASTOS PLANIFICADOS'!$L$27+'GASTOS PLANIFICADOS'!$L$18+'GASTOS PLANIFICADOS'!$L$7</f>
        <v>110655.44</v>
      </c>
      <c r="M35" s="19">
        <f ca="1">'GASTOS PLANIFICADOS'!$M$32+'GASTOS PLANIFICADOS'!$M$27+'GASTOS PLANIFICADOS'!$M$18+'GASTOS PLANIFICADOS'!$M$7</f>
        <v>95895.66</v>
      </c>
      <c r="N35" s="19">
        <f ca="1">'GASTOS PLANIFICADOS'!$N$32+'GASTOS PLANIFICADOS'!$N$27+'GASTOS PLANIFICADOS'!$N$18+'GASTOS PLANIFICADOS'!$N$7</f>
        <v>1159625.6400000001</v>
      </c>
    </row>
  </sheetData>
  <mergeCells count="6">
    <mergeCell ref="A33:B33"/>
    <mergeCell ref="A1:N2"/>
    <mergeCell ref="A3:N3"/>
    <mergeCell ref="A8:B8"/>
    <mergeCell ref="A19:B19"/>
    <mergeCell ref="A28:B28"/>
  </mergeCells>
  <printOptions horizontalCentered="1"/>
  <pageMargins left="0.4" right="0.4" top="0.4" bottom="0.4" header="0.3" footer="0.3"/>
  <pageSetup paperSize="9" scale="55" fitToHeight="0" orientation="landscape" r:id="rId1"/>
  <headerFooter differentFirst="1">
    <oddFooter>Page &amp;P of &amp;N</oddFooter>
  </headerFooter>
  <drawing r:id="rId2"/>
  <tableParts count="5"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DESCARGA DE RESPONSABILIDAD</vt:lpstr>
      <vt:lpstr>GASTOS PLANIFICADOS</vt:lpstr>
      <vt:lpstr>titulo_hoja_calculo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aneudy Peña</cp:lastModifiedBy>
  <cp:revision/>
  <cp:lastPrinted>2025-12-14T03:33:56Z</cp:lastPrinted>
  <dcterms:created xsi:type="dcterms:W3CDTF">2022-03-05T18:21:02Z</dcterms:created>
  <dcterms:modified xsi:type="dcterms:W3CDTF">2025-12-14T03:42:04Z</dcterms:modified>
  <cp:category/>
  <cp:contentStatus/>
</cp:coreProperties>
</file>